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510" windowWidth="28800" windowHeight="16500"/>
  </bookViews>
  <sheets>
    <sheet name="ČRo - CCTV" sheetId="4" r:id="rId1"/>
    <sheet name="Specifikace požadavků CCTV " sheetId="3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4" l="1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39" i="4"/>
  <c r="G40" i="4"/>
  <c r="G41" i="4"/>
  <c r="G42" i="4"/>
  <c r="G43" i="4"/>
  <c r="G44" i="4"/>
  <c r="G45" i="4"/>
  <c r="G46" i="4"/>
  <c r="G47" i="4"/>
  <c r="G48" i="4"/>
  <c r="D38" i="4"/>
  <c r="F48" i="4"/>
  <c r="F47" i="4"/>
  <c r="F46" i="4"/>
  <c r="F45" i="4"/>
  <c r="F44" i="4"/>
  <c r="F43" i="4"/>
  <c r="F42" i="4"/>
  <c r="F41" i="4"/>
  <c r="F40" i="4"/>
  <c r="F39" i="4"/>
  <c r="F38" i="4"/>
  <c r="D48" i="4"/>
  <c r="D47" i="4"/>
  <c r="D46" i="4"/>
  <c r="D45" i="4"/>
  <c r="D44" i="4"/>
  <c r="D43" i="4"/>
  <c r="D42" i="4"/>
  <c r="D41" i="4"/>
  <c r="D40" i="4"/>
  <c r="D3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5" i="4"/>
  <c r="D28" i="4"/>
  <c r="D27" i="4"/>
  <c r="D26" i="4"/>
  <c r="D25" i="4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9" i="4"/>
  <c r="D8" i="4"/>
  <c r="D7" i="4"/>
  <c r="D6" i="4"/>
  <c r="D5" i="4"/>
  <c r="G38" i="4" l="1"/>
  <c r="G5" i="4"/>
  <c r="B51" i="4" l="1"/>
  <c r="C51" i="4" s="1"/>
  <c r="D51" i="4" s="1"/>
  <c r="B31" i="4"/>
  <c r="C31" i="4" l="1"/>
  <c r="D31" i="4" s="1"/>
  <c r="B54" i="4"/>
  <c r="C54" i="4" s="1"/>
  <c r="D54" i="4" s="1"/>
</calcChain>
</file>

<file path=xl/sharedStrings.xml><?xml version="1.0" encoding="utf-8"?>
<sst xmlns="http://schemas.openxmlformats.org/spreadsheetml/2006/main" count="172" uniqueCount="115">
  <si>
    <t>Cena celkem bez DPH</t>
  </si>
  <si>
    <t>Popis</t>
  </si>
  <si>
    <t>Celkem</t>
  </si>
  <si>
    <t>Dokumentace skutečného provedení</t>
  </si>
  <si>
    <t>Počet</t>
  </si>
  <si>
    <t>cena jedn.</t>
  </si>
  <si>
    <t>cena celkem</t>
  </si>
  <si>
    <t>dodávky</t>
  </si>
  <si>
    <t>montáž</t>
  </si>
  <si>
    <t>dodávky + montáž</t>
  </si>
  <si>
    <t>kompatibilní dle specifikací</t>
  </si>
  <si>
    <t>mechanická odolnost</t>
  </si>
  <si>
    <t>typ objektivu</t>
  </si>
  <si>
    <t>komprese videa</t>
  </si>
  <si>
    <t>denní a noční režim</t>
  </si>
  <si>
    <t>citlivost obrazu</t>
  </si>
  <si>
    <t>krytí</t>
  </si>
  <si>
    <t>min. IP 66</t>
  </si>
  <si>
    <t>min. IK 10</t>
  </si>
  <si>
    <t>Integrovaný IR přísvit</t>
  </si>
  <si>
    <t>požadováno</t>
  </si>
  <si>
    <t>specifikace výrobku</t>
  </si>
  <si>
    <t>široký dynamický rozsah snímání videa</t>
  </si>
  <si>
    <t>850 nm a dosvit min. 30 m</t>
  </si>
  <si>
    <t>Typ a výrobce:</t>
  </si>
  <si>
    <t>garantováno dodavatelem</t>
  </si>
  <si>
    <t>min. barva 0,06 lux a mono 0,02 lux</t>
  </si>
  <si>
    <t>Přepínatelný IR-cut filtr</t>
  </si>
  <si>
    <t>Revize</t>
  </si>
  <si>
    <t>Automatický motorizovaný varifokální objektiv zoom/fokus min. 3,2 - 9 mm</t>
  </si>
  <si>
    <t>DPH</t>
  </si>
  <si>
    <t>Cena včetně DPH</t>
  </si>
  <si>
    <t>Pozn.: Dodavatel vyplní žlutě podbarvené buňky.</t>
  </si>
  <si>
    <t>Pozn.: V případě odkazu na konkrétní výrobky a produkty je možné nabídnout výrobek či produkt se stejnými nebo lepšími parametry.</t>
  </si>
  <si>
    <t>Pozn.: Detailní specifikace požadovaných parametrů jednotlivých položek je součástí přílohy č. 4 - Technická specifikace</t>
  </si>
  <si>
    <t>IP pevná kamera FullHD (1920x1080) typu DOME</t>
  </si>
  <si>
    <t>Tabulka nabídkové ceny instalace CCTV systému - ČRo Praha</t>
  </si>
  <si>
    <t>Tabulka nabídkové ceny instalace CCTV systému - ČRo Regina</t>
  </si>
  <si>
    <t>Analytický server</t>
  </si>
  <si>
    <t>Doprava, ubytování, čas na cestě, apod.</t>
  </si>
  <si>
    <t xml:space="preserve">IP pevná kamera FullHD (1920x1080) typu DOME </t>
  </si>
  <si>
    <t>CPU</t>
  </si>
  <si>
    <t>RAM</t>
  </si>
  <si>
    <t xml:space="preserve">Operační systém </t>
  </si>
  <si>
    <t>Grafická karta</t>
  </si>
  <si>
    <t xml:space="preserve">Proškolení zaměstnanců na obsluhu CCTV analytického systému </t>
  </si>
  <si>
    <t>Kamera typu DOME</t>
  </si>
  <si>
    <t>Kamera typu BULLET</t>
  </si>
  <si>
    <t>Celková nabídková cena</t>
  </si>
  <si>
    <t>Nabídková cena - lokalita Vinohradská</t>
  </si>
  <si>
    <t>Nabídková cena - lokalita Čro Regina</t>
  </si>
  <si>
    <t>SCS-1SDK-Off-line videoanalýza-VSEnterprisS_1Y (licence pro SDK připojení anylitického sw do stávajícího systému GSC) - server na 1 rok</t>
  </si>
  <si>
    <t>SCS-1SDK-Off-line videoanalýza-VSEnterprisC_1Y (licence pro SDK připojení anylitického sw do stávajícího systému GSC) - client na 1 rok</t>
  </si>
  <si>
    <t>Roční podpora analytického sw</t>
  </si>
  <si>
    <t>Analytický software (pro 50 kamer) - možnost rozšíření až na 200 kamer</t>
  </si>
  <si>
    <t>Instalační materiál - instalační lišty, montážní materiál, apod.</t>
  </si>
  <si>
    <t>ks / m / sada / hod.</t>
  </si>
  <si>
    <t>Konfigurace anylytického serveru (instalace, nastavení, apod.)</t>
  </si>
  <si>
    <t>montáž / práce</t>
  </si>
  <si>
    <t>Instalační materiál - UTP kabel cat 5E (v metrech)</t>
  </si>
  <si>
    <t>min. barva 0,0210 lux a mono 0,0040 lux</t>
  </si>
  <si>
    <t>dosvit min. 45 m</t>
  </si>
  <si>
    <t>min. 144 dB</t>
  </si>
  <si>
    <t>min. H.265, M-JPEG</t>
  </si>
  <si>
    <t>videoanalýza</t>
  </si>
  <si>
    <t>Automatický motorizovaný varifokální objektiv zoom/fokus min. 3,2 - 10,5 mm</t>
  </si>
  <si>
    <t>nastavení ve 3 osách (min.)</t>
  </si>
  <si>
    <t xml:space="preserve">355° / 85° / 350° </t>
  </si>
  <si>
    <t>min. IP 54</t>
  </si>
  <si>
    <t>Intel® Core® i7-9700</t>
  </si>
  <si>
    <t>128 GB</t>
  </si>
  <si>
    <t>512 GB SSD</t>
  </si>
  <si>
    <t>Quadro RTX 5000 GPU</t>
  </si>
  <si>
    <t>2x 8TB SATA HDD</t>
  </si>
  <si>
    <t>Kapacita uložiště pro OS</t>
  </si>
  <si>
    <t>Kapacita uložiště pro data</t>
  </si>
  <si>
    <t>Windows Server 2019 a vyšší</t>
  </si>
  <si>
    <t>Switch 2</t>
  </si>
  <si>
    <t>Switch 3 - průmyslový switch včetně napájecého zdroje</t>
  </si>
  <si>
    <t>IP pevná kamera FullHD (1920x1080) typu BULLET</t>
  </si>
  <si>
    <t>L2 Gigabit Etherenet PoE switch</t>
  </si>
  <si>
    <t>PoE výkon</t>
  </si>
  <si>
    <t>Zařízení</t>
  </si>
  <si>
    <t>Porty ethernet</t>
  </si>
  <si>
    <t>Porty SFP</t>
  </si>
  <si>
    <t>0°C to 50°C</t>
  </si>
  <si>
    <t>Operační teplota</t>
  </si>
  <si>
    <t>VLAN</t>
  </si>
  <si>
    <t>Konfigurovatelné VLAN</t>
  </si>
  <si>
    <t>L2 industriální switch</t>
  </si>
  <si>
    <t>Switch 3</t>
  </si>
  <si>
    <t>-40°C - 75°C</t>
  </si>
  <si>
    <t>Switch 1 - CISCO Catalyst C9200L-48P-4x-E 48-port, 4x10 Gb</t>
  </si>
  <si>
    <t>Patch panel vč. příslušenství</t>
  </si>
  <si>
    <t>Switch 2 (včetně 10 ks SFP)</t>
  </si>
  <si>
    <t>Převodník koax/UTP (pár)</t>
  </si>
  <si>
    <r>
      <t xml:space="preserve">Tabulka pro výpočet nabídkové ceny </t>
    </r>
    <r>
      <rPr>
        <b/>
        <i/>
        <sz val="11"/>
        <rFont val="Calibri"/>
        <family val="2"/>
        <charset val="238"/>
        <scheme val="minor"/>
      </rPr>
      <t>(vyplňovat pouze žlutá pole)</t>
    </r>
  </si>
  <si>
    <t>Montážní krabice</t>
  </si>
  <si>
    <t>Konfigurace anylytického sw (licence, konfiguracem apod.)</t>
  </si>
  <si>
    <t>Integrace nových kamer a funkcí do stávajícího systému GSC (servisní organizace)</t>
  </si>
  <si>
    <t>Integrace nových kamer do stávajícího systému GSC (servisní organizace)</t>
  </si>
  <si>
    <t>24x RJ-45 10/100/1000 Base s PoE+</t>
  </si>
  <si>
    <t>4x 1G SFP ports</t>
  </si>
  <si>
    <t>370W</t>
  </si>
  <si>
    <t>5x 10/100Base-TX</t>
  </si>
  <si>
    <t>4x PoE+ (30W)</t>
  </si>
  <si>
    <t>zřízení optické trasy včetně zakončení a chráničky (jedna je 150m)</t>
  </si>
  <si>
    <t>pokročilá videoanalýza</t>
  </si>
  <si>
    <t>ONVIF profil S, profil G, profil M, profil T</t>
  </si>
  <si>
    <t>min. 120 dB</t>
  </si>
  <si>
    <t>Technická specifikace zařízení (minimální požadované parametry)</t>
  </si>
  <si>
    <t>Kamerová licence Genetec Security Center (GSC-Om-E-1C)</t>
  </si>
  <si>
    <t xml:space="preserve">podpora (ADV-CAM-E - do 31.5 2024) systému GSC pro nově instalované kamery </t>
  </si>
  <si>
    <t>Failover licence pro systém (GSC-Om-E-1FC)</t>
  </si>
  <si>
    <t>Zřízení elektro přípojky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</si>
</sst>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Kč&quot;"/>
    <numFmt numFmtId="165" formatCode="#,##0\ &quot;Kč&quot;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34">
    <xf numFmtId="0" fontId="0" fillId="0" borderId="0" xfId="0"/>
    <xf numFmtId="164" fontId="10" fillId="3" borderId="10" xfId="0" applyNumberFormat="1" applyFont="1" applyFill="1" applyBorder="1" applyAlignment="1" applyProtection="1">
      <alignment horizontal="right" vertical="center"/>
      <protection locked="0"/>
    </xf>
    <xf numFmtId="164" fontId="3" fillId="3" borderId="7" xfId="0" applyNumberFormat="1" applyFont="1" applyFill="1" applyBorder="1" applyAlignment="1" applyProtection="1">
      <alignment horizontal="right" vertical="center" wrapText="1"/>
      <protection locked="0"/>
    </xf>
    <xf numFmtId="164" fontId="11" fillId="3" borderId="10" xfId="0" applyNumberFormat="1" applyFont="1" applyFill="1" applyBorder="1" applyAlignment="1" applyProtection="1">
      <alignment horizontal="right" vertical="center"/>
      <protection locked="0"/>
    </xf>
    <xf numFmtId="0" fontId="3" fillId="0" borderId="0" xfId="0" applyFont="1"/>
    <xf numFmtId="0" fontId="5" fillId="0" borderId="12" xfId="0" applyFont="1" applyBorder="1" applyAlignment="1">
      <alignment horizontal="center" vertical="center"/>
    </xf>
    <xf numFmtId="0" fontId="3" fillId="0" borderId="16" xfId="0" applyFont="1" applyBorder="1" applyAlignment="1">
      <alignment horizontal="left" vertical="top" wrapText="1"/>
    </xf>
    <xf numFmtId="0" fontId="3" fillId="5" borderId="15" xfId="0" applyFont="1" applyFill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3" fillId="6" borderId="25" xfId="0" applyFont="1" applyFill="1" applyBorder="1" applyAlignment="1">
      <alignment horizontal="left" vertical="top" wrapText="1"/>
    </xf>
    <xf numFmtId="0" fontId="3" fillId="6" borderId="11" xfId="0" applyFont="1" applyFill="1" applyBorder="1" applyAlignment="1">
      <alignment horizontal="left" vertical="top" wrapText="1"/>
    </xf>
    <xf numFmtId="0" fontId="3" fillId="6" borderId="11" xfId="0" applyFont="1" applyFill="1" applyBorder="1" applyAlignment="1" applyProtection="1">
      <alignment horizontal="left" vertical="top" wrapText="1"/>
      <protection locked="0"/>
    </xf>
    <xf numFmtId="0" fontId="3" fillId="6" borderId="10" xfId="0" applyFont="1" applyFill="1" applyBorder="1" applyAlignment="1" applyProtection="1">
      <alignment horizontal="left" vertical="top" wrapText="1"/>
      <protection locked="0"/>
    </xf>
    <xf numFmtId="0" fontId="10" fillId="0" borderId="2" xfId="0" applyFont="1" applyBorder="1" applyAlignment="1">
      <alignment vertical="center" wrapText="1"/>
    </xf>
    <xf numFmtId="0" fontId="3" fillId="3" borderId="18" xfId="0" applyFont="1" applyFill="1" applyBorder="1" applyAlignment="1" applyProtection="1">
      <alignment horizontal="center" vertical="top" wrapText="1"/>
      <protection locked="0"/>
    </xf>
    <xf numFmtId="0" fontId="3" fillId="3" borderId="15" xfId="0" applyFont="1" applyFill="1" applyBorder="1" applyAlignment="1" applyProtection="1">
      <alignment horizontal="center" vertical="top" wrapText="1"/>
      <protection locked="0"/>
    </xf>
    <xf numFmtId="0" fontId="3" fillId="3" borderId="22" xfId="0" applyFont="1" applyFill="1" applyBorder="1" applyAlignment="1" applyProtection="1">
      <alignment horizontal="center" vertical="top" wrapText="1"/>
      <protection locked="0"/>
    </xf>
    <xf numFmtId="0" fontId="3" fillId="5" borderId="32" xfId="0" applyFont="1" applyFill="1" applyBorder="1" applyAlignment="1">
      <alignment horizontal="left" vertical="top" wrapText="1"/>
    </xf>
    <xf numFmtId="0" fontId="15" fillId="0" borderId="0" xfId="0" applyFont="1" applyAlignment="1">
      <alignment vertical="center" wrapText="1"/>
    </xf>
    <xf numFmtId="0" fontId="2" fillId="5" borderId="31" xfId="0" applyFont="1" applyFill="1" applyBorder="1" applyAlignment="1">
      <alignment horizontal="left" vertical="top" wrapText="1"/>
    </xf>
    <xf numFmtId="0" fontId="5" fillId="3" borderId="7" xfId="0" applyFont="1" applyFill="1" applyBorder="1" applyAlignment="1">
      <alignment horizontal="left" vertical="center"/>
    </xf>
    <xf numFmtId="0" fontId="5" fillId="3" borderId="7" xfId="0" applyFont="1" applyFill="1" applyBorder="1" applyAlignment="1">
      <alignment vertical="top" wrapText="1"/>
    </xf>
    <xf numFmtId="0" fontId="3" fillId="0" borderId="36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3" fillId="6" borderId="16" xfId="0" applyFont="1" applyFill="1" applyBorder="1" applyAlignment="1">
      <alignment horizontal="left" vertical="top" wrapText="1"/>
    </xf>
    <xf numFmtId="0" fontId="4" fillId="4" borderId="26" xfId="0" applyFont="1" applyFill="1" applyBorder="1" applyAlignment="1">
      <alignment horizontal="center" vertical="center"/>
    </xf>
    <xf numFmtId="0" fontId="4" fillId="4" borderId="21" xfId="0" applyFont="1" applyFill="1" applyBorder="1" applyAlignment="1">
      <alignment horizontal="center" vertical="center"/>
    </xf>
    <xf numFmtId="0" fontId="4" fillId="4" borderId="27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left" vertical="top" wrapText="1"/>
    </xf>
    <xf numFmtId="0" fontId="3" fillId="5" borderId="15" xfId="0" applyFont="1" applyFill="1" applyBorder="1" applyAlignment="1">
      <alignment horizontal="left" vertical="top" wrapText="1"/>
    </xf>
    <xf numFmtId="0" fontId="3" fillId="5" borderId="22" xfId="0" applyFont="1" applyFill="1" applyBorder="1" applyAlignment="1">
      <alignment horizontal="left" vertical="top" wrapText="1"/>
    </xf>
    <xf numFmtId="0" fontId="3" fillId="3" borderId="18" xfId="0" applyFont="1" applyFill="1" applyBorder="1" applyAlignment="1" applyProtection="1">
      <alignment horizontal="left" vertical="top" wrapText="1"/>
      <protection locked="0"/>
    </xf>
    <xf numFmtId="0" fontId="3" fillId="3" borderId="15" xfId="0" applyFont="1" applyFill="1" applyBorder="1" applyAlignment="1" applyProtection="1">
      <alignment horizontal="left" vertical="top" wrapText="1"/>
      <protection locked="0"/>
    </xf>
    <xf numFmtId="0" fontId="3" fillId="3" borderId="22" xfId="0" applyFont="1" applyFill="1" applyBorder="1" applyAlignment="1" applyProtection="1">
      <alignment horizontal="left" vertical="top" wrapText="1"/>
      <protection locked="0"/>
    </xf>
    <xf numFmtId="0" fontId="3" fillId="5" borderId="30" xfId="0" applyFont="1" applyFill="1" applyBorder="1" applyAlignment="1">
      <alignment horizontal="left" vertical="top" wrapText="1"/>
    </xf>
    <xf numFmtId="0" fontId="3" fillId="3" borderId="18" xfId="0" applyFont="1" applyFill="1" applyBorder="1" applyAlignment="1" applyProtection="1">
      <alignment horizontal="center" vertical="top" wrapText="1"/>
      <protection locked="0"/>
    </xf>
    <xf numFmtId="0" fontId="3" fillId="3" borderId="15" xfId="0" applyFont="1" applyFill="1" applyBorder="1" applyAlignment="1" applyProtection="1">
      <alignment horizontal="center" vertical="top" wrapText="1"/>
      <protection locked="0"/>
    </xf>
    <xf numFmtId="0" fontId="3" fillId="3" borderId="22" xfId="0" applyFont="1" applyFill="1" applyBorder="1" applyAlignment="1" applyProtection="1">
      <alignment horizontal="center" vertical="top" wrapText="1"/>
      <protection locked="0"/>
    </xf>
    <xf numFmtId="0" fontId="5" fillId="3" borderId="12" xfId="0" applyFont="1" applyFill="1" applyBorder="1" applyAlignment="1">
      <alignment horizontal="left" vertical="top" wrapText="1"/>
    </xf>
    <xf numFmtId="0" fontId="5" fillId="3" borderId="13" xfId="0" applyFont="1" applyFill="1" applyBorder="1" applyAlignment="1">
      <alignment horizontal="left" vertical="top" wrapText="1"/>
    </xf>
    <xf numFmtId="0" fontId="2" fillId="5" borderId="31" xfId="0" applyFont="1" applyFill="1" applyBorder="1" applyAlignment="1">
      <alignment horizontal="left" vertical="top" wrapText="1"/>
    </xf>
    <xf numFmtId="0" fontId="3" fillId="5" borderId="32" xfId="0" applyFont="1" applyFill="1" applyBorder="1" applyAlignment="1">
      <alignment horizontal="left" vertical="top" wrapText="1"/>
    </xf>
    <xf numFmtId="0" fontId="3" fillId="5" borderId="31" xfId="0" applyFont="1" applyFill="1" applyBorder="1" applyAlignment="1">
      <alignment horizontal="left" vertical="top" wrapText="1"/>
    </xf>
    <xf numFmtId="0" fontId="5" fillId="5" borderId="12" xfId="0" applyFont="1" applyFill="1" applyBorder="1" applyAlignment="1">
      <alignment horizontal="center" vertical="center"/>
    </xf>
    <xf numFmtId="0" fontId="5" fillId="5" borderId="20" xfId="0" applyFont="1" applyFill="1" applyBorder="1" applyAlignment="1">
      <alignment horizontal="center" vertical="center"/>
    </xf>
    <xf numFmtId="0" fontId="5" fillId="5" borderId="13" xfId="0" applyFont="1" applyFill="1" applyBorder="1" applyAlignment="1">
      <alignment horizontal="center" vertical="center"/>
    </xf>
    <xf numFmtId="0" fontId="2" fillId="5" borderId="18" xfId="0" applyFont="1" applyFill="1" applyBorder="1" applyAlignment="1">
      <alignment horizontal="left" vertical="top" wrapText="1"/>
    </xf>
    <xf numFmtId="0" fontId="3" fillId="5" borderId="19" xfId="0" applyFont="1" applyFill="1" applyBorder="1" applyAlignment="1">
      <alignment horizontal="left" vertical="top" wrapText="1"/>
    </xf>
    <xf numFmtId="0" fontId="3" fillId="5" borderId="23" xfId="0" applyFont="1" applyFill="1" applyBorder="1" applyAlignment="1">
      <alignment horizontal="left" vertical="top" wrapText="1"/>
    </xf>
    <xf numFmtId="0" fontId="3" fillId="5" borderId="24" xfId="0" applyFont="1" applyFill="1" applyBorder="1" applyAlignment="1">
      <alignment horizontal="left" vertical="top" wrapText="1"/>
    </xf>
    <xf numFmtId="0" fontId="3" fillId="3" borderId="19" xfId="0" applyFont="1" applyFill="1" applyBorder="1" applyAlignment="1" applyProtection="1">
      <alignment horizontal="left" vertical="top" wrapText="1"/>
      <protection locked="0"/>
    </xf>
    <xf numFmtId="0" fontId="3" fillId="3" borderId="23" xfId="0" applyFont="1" applyFill="1" applyBorder="1" applyAlignment="1" applyProtection="1">
      <alignment horizontal="left" vertical="top" wrapText="1"/>
      <protection locked="0"/>
    </xf>
    <xf numFmtId="0" fontId="3" fillId="3" borderId="24" xfId="0" applyFont="1" applyFill="1" applyBorder="1" applyAlignment="1" applyProtection="1">
      <alignment horizontal="left" vertical="top" wrapText="1"/>
      <protection locked="0"/>
    </xf>
    <xf numFmtId="0" fontId="2" fillId="5" borderId="35" xfId="0" applyFont="1" applyFill="1" applyBorder="1" applyAlignment="1">
      <alignment horizontal="left" vertical="top" wrapText="1"/>
    </xf>
    <xf numFmtId="0" fontId="3" fillId="5" borderId="33" xfId="0" applyFont="1" applyFill="1" applyBorder="1" applyAlignment="1">
      <alignment horizontal="left" vertical="top" wrapText="1"/>
    </xf>
    <xf numFmtId="0" fontId="3" fillId="5" borderId="34" xfId="0" applyFont="1" applyFill="1" applyBorder="1" applyAlignment="1">
      <alignment horizontal="left" vertical="top" wrapText="1"/>
    </xf>
    <xf numFmtId="0" fontId="3" fillId="3" borderId="35" xfId="0" applyFont="1" applyFill="1" applyBorder="1" applyAlignment="1" applyProtection="1">
      <alignment horizontal="left" vertical="top" wrapText="1"/>
      <protection locked="0"/>
    </xf>
    <xf numFmtId="0" fontId="3" fillId="3" borderId="33" xfId="0" applyFont="1" applyFill="1" applyBorder="1" applyAlignment="1" applyProtection="1">
      <alignment horizontal="left" vertical="top" wrapText="1"/>
      <protection locked="0"/>
    </xf>
    <xf numFmtId="0" fontId="3" fillId="3" borderId="34" xfId="0" applyFont="1" applyFill="1" applyBorder="1" applyAlignment="1" applyProtection="1">
      <alignment horizontal="left" vertical="top" wrapText="1"/>
      <protection locked="0"/>
    </xf>
    <xf numFmtId="0" fontId="3" fillId="0" borderId="25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5" fillId="3" borderId="12" xfId="0" applyFont="1" applyFill="1" applyBorder="1" applyAlignment="1">
      <alignment horizontal="center" vertical="center"/>
    </xf>
    <xf numFmtId="0" fontId="5" fillId="3" borderId="20" xfId="0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left" vertical="top" wrapText="1"/>
    </xf>
    <xf numFmtId="0" fontId="5" fillId="5" borderId="20" xfId="0" applyFont="1" applyFill="1" applyBorder="1" applyAlignment="1">
      <alignment horizontal="left" vertical="top" wrapText="1"/>
    </xf>
    <xf numFmtId="0" fontId="5" fillId="5" borderId="13" xfId="0" applyFont="1" applyFill="1" applyBorder="1" applyAlignment="1">
      <alignment horizontal="left" vertical="top" wrapText="1"/>
    </xf>
    <xf numFmtId="0" fontId="5" fillId="3" borderId="20" xfId="0" applyFont="1" applyFill="1" applyBorder="1" applyAlignment="1">
      <alignment horizontal="left" vertical="top" wrapText="1"/>
    </xf>
    <xf numFmtId="0" fontId="3" fillId="0" borderId="12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49" fontId="3" fillId="5" borderId="31" xfId="0" applyNumberFormat="1" applyFont="1" applyFill="1" applyBorder="1" applyAlignment="1">
      <alignment horizontal="left" vertical="top" wrapText="1"/>
    </xf>
    <xf numFmtId="49" fontId="3" fillId="5" borderId="15" xfId="0" applyNumberFormat="1" applyFont="1" applyFill="1" applyBorder="1" applyAlignment="1">
      <alignment horizontal="left" vertical="top" wrapText="1"/>
    </xf>
    <xf numFmtId="49" fontId="3" fillId="5" borderId="32" xfId="0" applyNumberFormat="1" applyFont="1" applyFill="1" applyBorder="1" applyAlignment="1">
      <alignment horizontal="left" vertical="top" wrapText="1"/>
    </xf>
    <xf numFmtId="0" fontId="4" fillId="4" borderId="26" xfId="0" applyFont="1" applyFill="1" applyBorder="1" applyAlignment="1" applyProtection="1">
      <alignment horizontal="center" vertical="center"/>
    </xf>
    <xf numFmtId="0" fontId="4" fillId="4" borderId="21" xfId="0" applyFont="1" applyFill="1" applyBorder="1" applyAlignment="1" applyProtection="1">
      <alignment horizontal="center" vertical="center"/>
    </xf>
    <xf numFmtId="0" fontId="4" fillId="4" borderId="27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vertical="center"/>
    </xf>
    <xf numFmtId="0" fontId="4" fillId="4" borderId="25" xfId="0" applyFont="1" applyFill="1" applyBorder="1" applyAlignment="1" applyProtection="1">
      <alignment horizontal="center" vertical="center"/>
    </xf>
    <xf numFmtId="0" fontId="4" fillId="4" borderId="11" xfId="0" applyFont="1" applyFill="1" applyBorder="1" applyAlignment="1" applyProtection="1">
      <alignment horizontal="center" vertical="center"/>
    </xf>
    <xf numFmtId="0" fontId="4" fillId="4" borderId="10" xfId="0" applyFont="1" applyFill="1" applyBorder="1" applyAlignment="1" applyProtection="1">
      <alignment horizontal="center" vertical="center"/>
    </xf>
    <xf numFmtId="0" fontId="9" fillId="0" borderId="6" xfId="0" applyFont="1" applyBorder="1" applyAlignment="1" applyProtection="1">
      <alignment horizontal="center" vertical="center"/>
    </xf>
    <xf numFmtId="0" fontId="9" fillId="5" borderId="6" xfId="0" applyFont="1" applyFill="1" applyBorder="1" applyAlignment="1" applyProtection="1">
      <alignment horizontal="center" vertical="center"/>
    </xf>
    <xf numFmtId="0" fontId="9" fillId="3" borderId="6" xfId="0" applyFont="1" applyFill="1" applyBorder="1" applyAlignment="1" applyProtection="1">
      <alignment horizontal="center" vertical="center"/>
    </xf>
    <xf numFmtId="0" fontId="9" fillId="0" borderId="6" xfId="0" applyFont="1" applyBorder="1" applyAlignment="1" applyProtection="1">
      <alignment horizontal="center" vertical="center"/>
    </xf>
    <xf numFmtId="0" fontId="5" fillId="0" borderId="6" xfId="0" applyFont="1" applyBorder="1" applyAlignment="1" applyProtection="1">
      <alignment horizontal="center" vertical="center"/>
    </xf>
    <xf numFmtId="0" fontId="9" fillId="0" borderId="8" xfId="0" applyFont="1" applyBorder="1" applyAlignment="1" applyProtection="1">
      <alignment horizontal="center" vertical="center"/>
    </xf>
    <xf numFmtId="0" fontId="9" fillId="5" borderId="8" xfId="0" applyFont="1" applyFill="1" applyBorder="1" applyAlignment="1" applyProtection="1">
      <alignment horizontal="center" vertical="center"/>
    </xf>
    <xf numFmtId="0" fontId="9" fillId="3" borderId="8" xfId="0" applyFont="1" applyFill="1" applyBorder="1" applyAlignment="1" applyProtection="1">
      <alignment horizontal="center" vertical="center"/>
    </xf>
    <xf numFmtId="0" fontId="9" fillId="0" borderId="8" xfId="0" applyFont="1" applyBorder="1" applyAlignment="1" applyProtection="1">
      <alignment horizontal="center" vertical="center"/>
    </xf>
    <xf numFmtId="0" fontId="5" fillId="3" borderId="9" xfId="0" applyFont="1" applyFill="1" applyBorder="1" applyAlignment="1" applyProtection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</xf>
    <xf numFmtId="0" fontId="5" fillId="0" borderId="9" xfId="0" applyFont="1" applyBorder="1" applyAlignment="1" applyProtection="1">
      <alignment horizontal="center" vertical="center"/>
    </xf>
    <xf numFmtId="0" fontId="10" fillId="0" borderId="9" xfId="0" applyFont="1" applyBorder="1" applyAlignment="1" applyProtection="1">
      <alignment vertical="center" wrapText="1"/>
    </xf>
    <xf numFmtId="0" fontId="10" fillId="5" borderId="10" xfId="0" applyFont="1" applyFill="1" applyBorder="1" applyAlignment="1" applyProtection="1">
      <alignment horizontal="center" vertical="center"/>
    </xf>
    <xf numFmtId="164" fontId="10" fillId="0" borderId="11" xfId="0" applyNumberFormat="1" applyFont="1" applyBorder="1" applyAlignment="1" applyProtection="1">
      <alignment horizontal="right" vertical="center"/>
    </xf>
    <xf numFmtId="164" fontId="1" fillId="0" borderId="12" xfId="0" applyNumberFormat="1" applyFont="1" applyBorder="1" applyAlignment="1" applyProtection="1">
      <alignment horizontal="right" vertical="center"/>
    </xf>
    <xf numFmtId="164" fontId="1" fillId="0" borderId="7" xfId="0" applyNumberFormat="1" applyFont="1" applyBorder="1" applyAlignment="1" applyProtection="1">
      <alignment horizontal="right" vertical="center"/>
    </xf>
    <xf numFmtId="0" fontId="10" fillId="0" borderId="9" xfId="0" applyFont="1" applyFill="1" applyBorder="1" applyAlignment="1" applyProtection="1">
      <alignment vertical="center" wrapText="1"/>
    </xf>
    <xf numFmtId="0" fontId="10" fillId="6" borderId="9" xfId="0" applyFont="1" applyFill="1" applyBorder="1" applyAlignment="1" applyProtection="1">
      <alignment vertical="center" wrapText="1"/>
    </xf>
    <xf numFmtId="0" fontId="10" fillId="6" borderId="7" xfId="0" applyFont="1" applyFill="1" applyBorder="1" applyAlignment="1" applyProtection="1">
      <alignment vertical="center" wrapText="1"/>
    </xf>
    <xf numFmtId="0" fontId="10" fillId="0" borderId="7" xfId="0" applyFont="1" applyBorder="1" applyAlignment="1" applyProtection="1">
      <alignment vertical="center" wrapText="1"/>
    </xf>
    <xf numFmtId="4" fontId="12" fillId="0" borderId="1" xfId="0" applyNumberFormat="1" applyFont="1" applyBorder="1" applyAlignment="1" applyProtection="1">
      <alignment vertical="center"/>
    </xf>
    <xf numFmtId="0" fontId="5" fillId="0" borderId="14" xfId="0" applyFont="1" applyBorder="1" applyAlignment="1" applyProtection="1">
      <alignment horizontal="center" vertical="center"/>
    </xf>
    <xf numFmtId="0" fontId="5" fillId="0" borderId="21" xfId="0" applyFont="1" applyBorder="1" applyAlignment="1" applyProtection="1">
      <alignment horizontal="center" vertical="center"/>
    </xf>
    <xf numFmtId="0" fontId="5" fillId="0" borderId="21" xfId="0" applyFont="1" applyBorder="1" applyAlignment="1" applyProtection="1">
      <alignment horizontal="center" vertical="center"/>
    </xf>
    <xf numFmtId="0" fontId="5" fillId="0" borderId="27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vertical="center"/>
    </xf>
    <xf numFmtId="0" fontId="5" fillId="0" borderId="3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5" fillId="0" borderId="29" xfId="0" applyFont="1" applyBorder="1" applyAlignment="1" applyProtection="1">
      <alignment horizontal="center" vertical="center"/>
    </xf>
    <xf numFmtId="0" fontId="14" fillId="0" borderId="4" xfId="0" applyFont="1" applyBorder="1" applyAlignment="1" applyProtection="1">
      <alignment vertical="center" wrapText="1"/>
    </xf>
    <xf numFmtId="165" fontId="14" fillId="2" borderId="5" xfId="0" applyNumberFormat="1" applyFont="1" applyFill="1" applyBorder="1" applyAlignment="1" applyProtection="1">
      <alignment vertical="center" wrapText="1"/>
    </xf>
    <xf numFmtId="165" fontId="14" fillId="2" borderId="17" xfId="0" applyNumberFormat="1" applyFont="1" applyFill="1" applyBorder="1" applyAlignment="1" applyProtection="1">
      <alignment vertical="center" wrapText="1"/>
    </xf>
    <xf numFmtId="0" fontId="5" fillId="0" borderId="11" xfId="0" applyFont="1" applyBorder="1" applyAlignment="1" applyProtection="1">
      <alignment horizontal="center" vertical="center"/>
    </xf>
    <xf numFmtId="0" fontId="5" fillId="0" borderId="10" xfId="0" applyFont="1" applyBorder="1" applyAlignment="1" applyProtection="1">
      <alignment horizontal="center" vertical="center"/>
    </xf>
    <xf numFmtId="0" fontId="14" fillId="0" borderId="0" xfId="0" applyFont="1" applyAlignment="1" applyProtection="1">
      <alignment vertical="center"/>
    </xf>
    <xf numFmtId="0" fontId="3" fillId="0" borderId="28" xfId="0" applyFont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 wrapText="1"/>
    </xf>
    <xf numFmtId="0" fontId="3" fillId="0" borderId="29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 wrapText="1"/>
    </xf>
    <xf numFmtId="165" fontId="7" fillId="2" borderId="5" xfId="0" applyNumberFormat="1" applyFont="1" applyFill="1" applyBorder="1" applyAlignment="1" applyProtection="1">
      <alignment vertical="center" wrapText="1"/>
    </xf>
    <xf numFmtId="165" fontId="7" fillId="2" borderId="17" xfId="0" applyNumberFormat="1" applyFont="1" applyFill="1" applyBorder="1" applyAlignment="1" applyProtection="1">
      <alignment vertical="center" wrapText="1"/>
    </xf>
    <xf numFmtId="0" fontId="7" fillId="6" borderId="12" xfId="0" applyFont="1" applyFill="1" applyBorder="1" applyAlignment="1" applyProtection="1">
      <alignment horizontal="left" vertical="center"/>
    </xf>
    <xf numFmtId="0" fontId="7" fillId="6" borderId="20" xfId="0" applyFont="1" applyFill="1" applyBorder="1" applyAlignment="1" applyProtection="1">
      <alignment horizontal="left" vertical="center"/>
    </xf>
    <xf numFmtId="0" fontId="7" fillId="6" borderId="13" xfId="0" applyFont="1" applyFill="1" applyBorder="1" applyAlignment="1" applyProtection="1">
      <alignment horizontal="left" vertical="center"/>
    </xf>
    <xf numFmtId="0" fontId="7" fillId="0" borderId="12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13" xfId="0" applyFont="1" applyBorder="1" applyAlignment="1" applyProtection="1">
      <alignment horizontal="left" vertical="center"/>
    </xf>
    <xf numFmtId="0" fontId="9" fillId="3" borderId="8" xfId="0" applyFont="1" applyFill="1" applyBorder="1" applyAlignment="1" applyProtection="1">
      <alignment horizontal="center" vertical="center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tabSelected="1" topLeftCell="A4" zoomScale="107" zoomScaleNormal="100" workbookViewId="0">
      <selection activeCell="E11" sqref="E11"/>
    </sheetView>
  </sheetViews>
  <sheetFormatPr defaultColWidth="9.140625" defaultRowHeight="15" x14ac:dyDescent="0.25"/>
  <cols>
    <col min="1" max="1" width="68.85546875" style="79" customWidth="1"/>
    <col min="2" max="2" width="24.85546875" style="79" customWidth="1"/>
    <col min="3" max="3" width="21.42578125" style="79" customWidth="1"/>
    <col min="4" max="4" width="21.5703125" style="79" customWidth="1"/>
    <col min="5" max="7" width="21.42578125" style="79" customWidth="1"/>
    <col min="8" max="16384" width="9.140625" style="79"/>
  </cols>
  <sheetData>
    <row r="1" spans="1:7" ht="21.2" customHeight="1" x14ac:dyDescent="0.25">
      <c r="A1" s="76" t="s">
        <v>36</v>
      </c>
      <c r="B1" s="77"/>
      <c r="C1" s="77"/>
      <c r="D1" s="77"/>
      <c r="E1" s="77"/>
      <c r="F1" s="77"/>
      <c r="G1" s="78"/>
    </row>
    <row r="2" spans="1:7" ht="15.75" thickBot="1" x14ac:dyDescent="0.3">
      <c r="A2" s="80"/>
      <c r="B2" s="81"/>
      <c r="C2" s="81"/>
      <c r="D2" s="81"/>
      <c r="E2" s="81"/>
      <c r="F2" s="81"/>
      <c r="G2" s="82"/>
    </row>
    <row r="3" spans="1:7" x14ac:dyDescent="0.25">
      <c r="A3" s="83" t="s">
        <v>1</v>
      </c>
      <c r="B3" s="84" t="s">
        <v>4</v>
      </c>
      <c r="C3" s="85" t="s">
        <v>5</v>
      </c>
      <c r="D3" s="86" t="s">
        <v>6</v>
      </c>
      <c r="E3" s="85" t="s">
        <v>5</v>
      </c>
      <c r="F3" s="86" t="s">
        <v>6</v>
      </c>
      <c r="G3" s="87" t="s">
        <v>2</v>
      </c>
    </row>
    <row r="4" spans="1:7" ht="15.75" thickBot="1" x14ac:dyDescent="0.3">
      <c r="A4" s="88"/>
      <c r="B4" s="89" t="s">
        <v>56</v>
      </c>
      <c r="C4" s="133" t="s">
        <v>7</v>
      </c>
      <c r="D4" s="91" t="s">
        <v>7</v>
      </c>
      <c r="E4" s="92" t="s">
        <v>58</v>
      </c>
      <c r="F4" s="93" t="s">
        <v>8</v>
      </c>
      <c r="G4" s="94" t="s">
        <v>9</v>
      </c>
    </row>
    <row r="5" spans="1:7" ht="15.75" thickBot="1" x14ac:dyDescent="0.3">
      <c r="A5" s="95" t="s">
        <v>35</v>
      </c>
      <c r="B5" s="96">
        <v>70</v>
      </c>
      <c r="C5" s="1"/>
      <c r="D5" s="97">
        <f>B5*C5</f>
        <v>0</v>
      </c>
      <c r="E5" s="2"/>
      <c r="F5" s="98">
        <f>B5*E5</f>
        <v>0</v>
      </c>
      <c r="G5" s="99">
        <f>D5+F5</f>
        <v>0</v>
      </c>
    </row>
    <row r="6" spans="1:7" ht="15.75" thickBot="1" x14ac:dyDescent="0.3">
      <c r="A6" s="95" t="s">
        <v>79</v>
      </c>
      <c r="B6" s="96">
        <v>5</v>
      </c>
      <c r="C6" s="1"/>
      <c r="D6" s="97">
        <f t="shared" ref="D6:D28" si="0">B6*C6</f>
        <v>0</v>
      </c>
      <c r="E6" s="2"/>
      <c r="F6" s="98">
        <f t="shared" ref="F6:F28" si="1">B6*E6</f>
        <v>0</v>
      </c>
      <c r="G6" s="99">
        <f t="shared" ref="G6:G28" si="2">D6+F6</f>
        <v>0</v>
      </c>
    </row>
    <row r="7" spans="1:7" ht="15.75" thickBot="1" x14ac:dyDescent="0.3">
      <c r="A7" s="95" t="s">
        <v>95</v>
      </c>
      <c r="B7" s="96">
        <v>30</v>
      </c>
      <c r="C7" s="1"/>
      <c r="D7" s="97">
        <f t="shared" si="0"/>
        <v>0</v>
      </c>
      <c r="E7" s="2"/>
      <c r="F7" s="98">
        <f t="shared" si="1"/>
        <v>0</v>
      </c>
      <c r="G7" s="99">
        <f t="shared" si="2"/>
        <v>0</v>
      </c>
    </row>
    <row r="8" spans="1:7" ht="15.75" thickBot="1" x14ac:dyDescent="0.3">
      <c r="A8" s="95" t="s">
        <v>59</v>
      </c>
      <c r="B8" s="96">
        <v>2300</v>
      </c>
      <c r="C8" s="1"/>
      <c r="D8" s="97">
        <f t="shared" si="0"/>
        <v>0</v>
      </c>
      <c r="E8" s="2"/>
      <c r="F8" s="98">
        <f t="shared" si="1"/>
        <v>0</v>
      </c>
      <c r="G8" s="99">
        <f t="shared" si="2"/>
        <v>0</v>
      </c>
    </row>
    <row r="9" spans="1:7" ht="15.75" thickBot="1" x14ac:dyDescent="0.3">
      <c r="A9" s="95" t="s">
        <v>55</v>
      </c>
      <c r="B9" s="96">
        <v>1</v>
      </c>
      <c r="C9" s="1"/>
      <c r="D9" s="97">
        <f t="shared" si="0"/>
        <v>0</v>
      </c>
      <c r="E9" s="2"/>
      <c r="F9" s="98">
        <f t="shared" si="1"/>
        <v>0</v>
      </c>
      <c r="G9" s="99">
        <f t="shared" si="2"/>
        <v>0</v>
      </c>
    </row>
    <row r="10" spans="1:7" ht="15.75" thickBot="1" x14ac:dyDescent="0.3">
      <c r="A10" s="95" t="s">
        <v>106</v>
      </c>
      <c r="B10" s="96">
        <v>2</v>
      </c>
      <c r="C10" s="1"/>
      <c r="D10" s="97">
        <f t="shared" si="0"/>
        <v>0</v>
      </c>
      <c r="E10" s="2"/>
      <c r="F10" s="98">
        <f t="shared" si="1"/>
        <v>0</v>
      </c>
      <c r="G10" s="99">
        <f t="shared" si="2"/>
        <v>0</v>
      </c>
    </row>
    <row r="11" spans="1:7" ht="15.75" thickBot="1" x14ac:dyDescent="0.3">
      <c r="A11" s="95" t="s">
        <v>93</v>
      </c>
      <c r="B11" s="96">
        <v>18</v>
      </c>
      <c r="C11" s="1"/>
      <c r="D11" s="97">
        <f t="shared" si="0"/>
        <v>0</v>
      </c>
      <c r="E11" s="2"/>
      <c r="F11" s="98">
        <f t="shared" si="1"/>
        <v>0</v>
      </c>
      <c r="G11" s="99">
        <f t="shared" si="2"/>
        <v>0</v>
      </c>
    </row>
    <row r="12" spans="1:7" ht="15.75" thickBot="1" x14ac:dyDescent="0.3">
      <c r="A12" s="100" t="s">
        <v>92</v>
      </c>
      <c r="B12" s="96">
        <v>1</v>
      </c>
      <c r="C12" s="1"/>
      <c r="D12" s="97">
        <f t="shared" si="0"/>
        <v>0</v>
      </c>
      <c r="E12" s="2"/>
      <c r="F12" s="98">
        <f t="shared" si="1"/>
        <v>0</v>
      </c>
      <c r="G12" s="99">
        <f t="shared" si="2"/>
        <v>0</v>
      </c>
    </row>
    <row r="13" spans="1:7" ht="15.75" thickBot="1" x14ac:dyDescent="0.3">
      <c r="A13" s="101" t="s">
        <v>94</v>
      </c>
      <c r="B13" s="96">
        <v>5</v>
      </c>
      <c r="C13" s="1"/>
      <c r="D13" s="97">
        <f t="shared" si="0"/>
        <v>0</v>
      </c>
      <c r="E13" s="2"/>
      <c r="F13" s="98">
        <f t="shared" si="1"/>
        <v>0</v>
      </c>
      <c r="G13" s="99">
        <f t="shared" si="2"/>
        <v>0</v>
      </c>
    </row>
    <row r="14" spans="1:7" ht="15.75" thickBot="1" x14ac:dyDescent="0.3">
      <c r="A14" s="101" t="s">
        <v>111</v>
      </c>
      <c r="B14" s="96">
        <v>45</v>
      </c>
      <c r="C14" s="1"/>
      <c r="D14" s="97">
        <f t="shared" si="0"/>
        <v>0</v>
      </c>
      <c r="E14" s="2"/>
      <c r="F14" s="98">
        <f t="shared" si="1"/>
        <v>0</v>
      </c>
      <c r="G14" s="99">
        <f t="shared" si="2"/>
        <v>0</v>
      </c>
    </row>
    <row r="15" spans="1:7" ht="15.75" thickBot="1" x14ac:dyDescent="0.3">
      <c r="A15" s="101" t="s">
        <v>113</v>
      </c>
      <c r="B15" s="96">
        <v>45</v>
      </c>
      <c r="C15" s="1"/>
      <c r="D15" s="97">
        <f t="shared" si="0"/>
        <v>0</v>
      </c>
      <c r="E15" s="2"/>
      <c r="F15" s="98">
        <f t="shared" si="1"/>
        <v>0</v>
      </c>
      <c r="G15" s="99">
        <f t="shared" si="2"/>
        <v>0</v>
      </c>
    </row>
    <row r="16" spans="1:7" ht="30.75" thickBot="1" x14ac:dyDescent="0.3">
      <c r="A16" s="102" t="s">
        <v>112</v>
      </c>
      <c r="B16" s="96">
        <v>45</v>
      </c>
      <c r="C16" s="1"/>
      <c r="D16" s="97">
        <f t="shared" si="0"/>
        <v>0</v>
      </c>
      <c r="E16" s="2"/>
      <c r="F16" s="98">
        <f t="shared" si="1"/>
        <v>0</v>
      </c>
      <c r="G16" s="99">
        <f t="shared" si="2"/>
        <v>0</v>
      </c>
    </row>
    <row r="17" spans="1:7" ht="30.75" thickBot="1" x14ac:dyDescent="0.3">
      <c r="A17" s="101" t="s">
        <v>51</v>
      </c>
      <c r="B17" s="96">
        <v>1</v>
      </c>
      <c r="C17" s="1"/>
      <c r="D17" s="97">
        <f t="shared" si="0"/>
        <v>0</v>
      </c>
      <c r="E17" s="2"/>
      <c r="F17" s="98">
        <f t="shared" si="1"/>
        <v>0</v>
      </c>
      <c r="G17" s="99">
        <f t="shared" si="2"/>
        <v>0</v>
      </c>
    </row>
    <row r="18" spans="1:7" ht="30.75" thickBot="1" x14ac:dyDescent="0.3">
      <c r="A18" s="101" t="s">
        <v>52</v>
      </c>
      <c r="B18" s="96">
        <v>1</v>
      </c>
      <c r="C18" s="1"/>
      <c r="D18" s="97">
        <f t="shared" si="0"/>
        <v>0</v>
      </c>
      <c r="E18" s="2"/>
      <c r="F18" s="98">
        <f t="shared" si="1"/>
        <v>0</v>
      </c>
      <c r="G18" s="99">
        <f t="shared" si="2"/>
        <v>0</v>
      </c>
    </row>
    <row r="19" spans="1:7" ht="15.75" thickBot="1" x14ac:dyDescent="0.3">
      <c r="A19" s="101" t="s">
        <v>38</v>
      </c>
      <c r="B19" s="96">
        <v>1</v>
      </c>
      <c r="C19" s="3"/>
      <c r="D19" s="97">
        <f t="shared" si="0"/>
        <v>0</v>
      </c>
      <c r="E19" s="2"/>
      <c r="F19" s="98">
        <f t="shared" si="1"/>
        <v>0</v>
      </c>
      <c r="G19" s="99">
        <f t="shared" si="2"/>
        <v>0</v>
      </c>
    </row>
    <row r="20" spans="1:7" ht="15.75" thickBot="1" x14ac:dyDescent="0.3">
      <c r="A20" s="95" t="s">
        <v>57</v>
      </c>
      <c r="B20" s="96">
        <v>1</v>
      </c>
      <c r="C20" s="1"/>
      <c r="D20" s="97">
        <f t="shared" si="0"/>
        <v>0</v>
      </c>
      <c r="E20" s="2"/>
      <c r="F20" s="98">
        <f t="shared" si="1"/>
        <v>0</v>
      </c>
      <c r="G20" s="99">
        <f t="shared" si="2"/>
        <v>0</v>
      </c>
    </row>
    <row r="21" spans="1:7" ht="15.75" customHeight="1" thickBot="1" x14ac:dyDescent="0.3">
      <c r="A21" s="95" t="s">
        <v>54</v>
      </c>
      <c r="B21" s="96">
        <v>1</v>
      </c>
      <c r="C21" s="3"/>
      <c r="D21" s="97">
        <f t="shared" si="0"/>
        <v>0</v>
      </c>
      <c r="E21" s="2"/>
      <c r="F21" s="98">
        <f t="shared" si="1"/>
        <v>0</v>
      </c>
      <c r="G21" s="99">
        <f t="shared" si="2"/>
        <v>0</v>
      </c>
    </row>
    <row r="22" spans="1:7" ht="15.75" thickBot="1" x14ac:dyDescent="0.3">
      <c r="A22" s="95" t="s">
        <v>53</v>
      </c>
      <c r="B22" s="96">
        <v>1</v>
      </c>
      <c r="C22" s="3"/>
      <c r="D22" s="97">
        <f t="shared" si="0"/>
        <v>0</v>
      </c>
      <c r="E22" s="2"/>
      <c r="F22" s="98">
        <f t="shared" si="1"/>
        <v>0</v>
      </c>
      <c r="G22" s="99">
        <f t="shared" si="2"/>
        <v>0</v>
      </c>
    </row>
    <row r="23" spans="1:7" ht="15.75" thickBot="1" x14ac:dyDescent="0.3">
      <c r="A23" s="95" t="s">
        <v>98</v>
      </c>
      <c r="B23" s="96">
        <v>1</v>
      </c>
      <c r="C23" s="1"/>
      <c r="D23" s="97">
        <f t="shared" si="0"/>
        <v>0</v>
      </c>
      <c r="E23" s="2"/>
      <c r="F23" s="98">
        <f t="shared" si="1"/>
        <v>0</v>
      </c>
      <c r="G23" s="99">
        <f t="shared" si="2"/>
        <v>0</v>
      </c>
    </row>
    <row r="24" spans="1:7" ht="15.75" thickBot="1" x14ac:dyDescent="0.3">
      <c r="A24" s="103" t="s">
        <v>45</v>
      </c>
      <c r="B24" s="96">
        <v>3</v>
      </c>
      <c r="C24" s="1"/>
      <c r="D24" s="97">
        <f t="shared" si="0"/>
        <v>0</v>
      </c>
      <c r="E24" s="2"/>
      <c r="F24" s="98">
        <f t="shared" si="1"/>
        <v>0</v>
      </c>
      <c r="G24" s="99">
        <f t="shared" si="2"/>
        <v>0</v>
      </c>
    </row>
    <row r="25" spans="1:7" ht="30.75" thickBot="1" x14ac:dyDescent="0.3">
      <c r="A25" s="101" t="s">
        <v>99</v>
      </c>
      <c r="B25" s="96">
        <v>1</v>
      </c>
      <c r="C25" s="1"/>
      <c r="D25" s="97">
        <f t="shared" si="0"/>
        <v>0</v>
      </c>
      <c r="E25" s="2"/>
      <c r="F25" s="98">
        <f t="shared" si="1"/>
        <v>0</v>
      </c>
      <c r="G25" s="99">
        <f t="shared" si="2"/>
        <v>0</v>
      </c>
    </row>
    <row r="26" spans="1:7" ht="15.75" thickBot="1" x14ac:dyDescent="0.3">
      <c r="A26" s="95" t="s">
        <v>28</v>
      </c>
      <c r="B26" s="96">
        <v>1</v>
      </c>
      <c r="C26" s="1"/>
      <c r="D26" s="97">
        <f t="shared" si="0"/>
        <v>0</v>
      </c>
      <c r="E26" s="2"/>
      <c r="F26" s="98">
        <f t="shared" si="1"/>
        <v>0</v>
      </c>
      <c r="G26" s="99">
        <f t="shared" si="2"/>
        <v>0</v>
      </c>
    </row>
    <row r="27" spans="1:7" ht="15.75" thickBot="1" x14ac:dyDescent="0.3">
      <c r="A27" s="95" t="s">
        <v>3</v>
      </c>
      <c r="B27" s="96">
        <v>1</v>
      </c>
      <c r="C27" s="1"/>
      <c r="D27" s="97">
        <f t="shared" si="0"/>
        <v>0</v>
      </c>
      <c r="E27" s="2"/>
      <c r="F27" s="98">
        <f t="shared" si="1"/>
        <v>0</v>
      </c>
      <c r="G27" s="99">
        <f t="shared" si="2"/>
        <v>0</v>
      </c>
    </row>
    <row r="28" spans="1:7" ht="15.75" thickBot="1" x14ac:dyDescent="0.3">
      <c r="A28" s="95" t="s">
        <v>39</v>
      </c>
      <c r="B28" s="96">
        <v>1</v>
      </c>
      <c r="C28" s="1"/>
      <c r="D28" s="97">
        <f t="shared" si="0"/>
        <v>0</v>
      </c>
      <c r="E28" s="2"/>
      <c r="F28" s="98">
        <f t="shared" si="1"/>
        <v>0</v>
      </c>
      <c r="G28" s="99">
        <f t="shared" si="2"/>
        <v>0</v>
      </c>
    </row>
    <row r="29" spans="1:7" ht="15.75" thickBot="1" x14ac:dyDescent="0.3">
      <c r="A29" s="104" t="s">
        <v>96</v>
      </c>
      <c r="B29" s="105"/>
      <c r="C29" s="106"/>
      <c r="D29" s="106"/>
      <c r="E29" s="107"/>
      <c r="F29" s="107"/>
      <c r="G29" s="108"/>
    </row>
    <row r="30" spans="1:7" x14ac:dyDescent="0.25">
      <c r="A30" s="109"/>
      <c r="B30" s="110" t="s">
        <v>0</v>
      </c>
      <c r="C30" s="111" t="s">
        <v>30</v>
      </c>
      <c r="D30" s="105" t="s">
        <v>31</v>
      </c>
      <c r="E30" s="112"/>
      <c r="F30" s="112"/>
      <c r="G30" s="113"/>
    </row>
    <row r="31" spans="1:7" s="119" customFormat="1" ht="19.5" thickBot="1" x14ac:dyDescent="0.3">
      <c r="A31" s="114" t="s">
        <v>49</v>
      </c>
      <c r="B31" s="115">
        <f>SUM(G5:G28)</f>
        <v>0</v>
      </c>
      <c r="C31" s="116">
        <f>B31*0.21</f>
        <v>0</v>
      </c>
      <c r="D31" s="116">
        <f>B31+C31</f>
        <v>0</v>
      </c>
      <c r="E31" s="117"/>
      <c r="F31" s="117"/>
      <c r="G31" s="118"/>
    </row>
    <row r="32" spans="1:7" x14ac:dyDescent="0.25">
      <c r="A32" s="120"/>
      <c r="B32" s="121"/>
      <c r="C32" s="121"/>
      <c r="D32" s="121"/>
      <c r="E32" s="121"/>
      <c r="F32" s="121"/>
      <c r="G32" s="122"/>
    </row>
    <row r="33" spans="1:7" ht="15.75" thickBot="1" x14ac:dyDescent="0.3">
      <c r="A33" s="120"/>
      <c r="B33" s="121"/>
      <c r="C33" s="121"/>
      <c r="D33" s="121"/>
      <c r="E33" s="121"/>
      <c r="F33" s="121"/>
      <c r="G33" s="122"/>
    </row>
    <row r="34" spans="1:7" ht="15" customHeight="1" x14ac:dyDescent="0.25">
      <c r="A34" s="76" t="s">
        <v>37</v>
      </c>
      <c r="B34" s="77"/>
      <c r="C34" s="77"/>
      <c r="D34" s="77"/>
      <c r="E34" s="77"/>
      <c r="F34" s="77"/>
      <c r="G34" s="78"/>
    </row>
    <row r="35" spans="1:7" ht="15.75" thickBot="1" x14ac:dyDescent="0.3">
      <c r="A35" s="80"/>
      <c r="B35" s="81"/>
      <c r="C35" s="81"/>
      <c r="D35" s="81"/>
      <c r="E35" s="81"/>
      <c r="F35" s="81"/>
      <c r="G35" s="82"/>
    </row>
    <row r="36" spans="1:7" x14ac:dyDescent="0.25">
      <c r="A36" s="83" t="s">
        <v>1</v>
      </c>
      <c r="B36" s="84" t="s">
        <v>4</v>
      </c>
      <c r="C36" s="85" t="s">
        <v>5</v>
      </c>
      <c r="D36" s="86" t="s">
        <v>6</v>
      </c>
      <c r="E36" s="85" t="s">
        <v>5</v>
      </c>
      <c r="F36" s="86" t="s">
        <v>6</v>
      </c>
      <c r="G36" s="87" t="s">
        <v>2</v>
      </c>
    </row>
    <row r="37" spans="1:7" ht="15.75" thickBot="1" x14ac:dyDescent="0.3">
      <c r="A37" s="88"/>
      <c r="B37" s="89" t="s">
        <v>56</v>
      </c>
      <c r="C37" s="90" t="s">
        <v>7</v>
      </c>
      <c r="D37" s="91" t="s">
        <v>7</v>
      </c>
      <c r="E37" s="92" t="s">
        <v>58</v>
      </c>
      <c r="F37" s="93" t="s">
        <v>8</v>
      </c>
      <c r="G37" s="94" t="s">
        <v>9</v>
      </c>
    </row>
    <row r="38" spans="1:7" ht="15.75" thickBot="1" x14ac:dyDescent="0.3">
      <c r="A38" s="95" t="s">
        <v>35</v>
      </c>
      <c r="B38" s="96">
        <v>6</v>
      </c>
      <c r="C38" s="1"/>
      <c r="D38" s="97">
        <f>B38*C38</f>
        <v>0</v>
      </c>
      <c r="E38" s="2"/>
      <c r="F38" s="98">
        <f>B38*E38</f>
        <v>0</v>
      </c>
      <c r="G38" s="99">
        <f>D38+F38</f>
        <v>0</v>
      </c>
    </row>
    <row r="39" spans="1:7" ht="15.75" thickBot="1" x14ac:dyDescent="0.3">
      <c r="A39" s="95" t="s">
        <v>79</v>
      </c>
      <c r="B39" s="96">
        <v>5</v>
      </c>
      <c r="C39" s="1"/>
      <c r="D39" s="97">
        <f t="shared" ref="D39:D48" si="3">B39*C39</f>
        <v>0</v>
      </c>
      <c r="E39" s="2"/>
      <c r="F39" s="98">
        <f t="shared" ref="F39:F48" si="4">B39*E39</f>
        <v>0</v>
      </c>
      <c r="G39" s="99">
        <f t="shared" ref="G39:G48" si="5">D39+F39</f>
        <v>0</v>
      </c>
    </row>
    <row r="40" spans="1:7" ht="15.75" thickBot="1" x14ac:dyDescent="0.3">
      <c r="A40" s="95" t="s">
        <v>59</v>
      </c>
      <c r="B40" s="96">
        <v>400</v>
      </c>
      <c r="C40" s="1"/>
      <c r="D40" s="97">
        <f t="shared" si="3"/>
        <v>0</v>
      </c>
      <c r="E40" s="2"/>
      <c r="F40" s="98">
        <f t="shared" si="4"/>
        <v>0</v>
      </c>
      <c r="G40" s="99">
        <f t="shared" si="5"/>
        <v>0</v>
      </c>
    </row>
    <row r="41" spans="1:7" ht="15.75" thickBot="1" x14ac:dyDescent="0.3">
      <c r="A41" s="95" t="s">
        <v>55</v>
      </c>
      <c r="B41" s="96">
        <v>1</v>
      </c>
      <c r="C41" s="1"/>
      <c r="D41" s="97">
        <f t="shared" si="3"/>
        <v>0</v>
      </c>
      <c r="E41" s="2"/>
      <c r="F41" s="98">
        <f t="shared" si="4"/>
        <v>0</v>
      </c>
      <c r="G41" s="99">
        <f t="shared" si="5"/>
        <v>0</v>
      </c>
    </row>
    <row r="42" spans="1:7" ht="15.75" thickBot="1" x14ac:dyDescent="0.3">
      <c r="A42" s="95" t="s">
        <v>78</v>
      </c>
      <c r="B42" s="96">
        <v>1</v>
      </c>
      <c r="C42" s="1"/>
      <c r="D42" s="97">
        <f t="shared" si="3"/>
        <v>0</v>
      </c>
      <c r="E42" s="2"/>
      <c r="F42" s="98">
        <f t="shared" si="4"/>
        <v>0</v>
      </c>
      <c r="G42" s="99">
        <f t="shared" si="5"/>
        <v>0</v>
      </c>
    </row>
    <row r="43" spans="1:7" ht="15.75" thickBot="1" x14ac:dyDescent="0.3">
      <c r="A43" s="95" t="s">
        <v>114</v>
      </c>
      <c r="B43" s="96">
        <v>1</v>
      </c>
      <c r="C43" s="1"/>
      <c r="D43" s="97">
        <f t="shared" si="3"/>
        <v>0</v>
      </c>
      <c r="E43" s="2"/>
      <c r="F43" s="98">
        <f t="shared" si="4"/>
        <v>0</v>
      </c>
      <c r="G43" s="99">
        <f t="shared" si="5"/>
        <v>0</v>
      </c>
    </row>
    <row r="44" spans="1:7" ht="15.75" thickBot="1" x14ac:dyDescent="0.3">
      <c r="A44" s="95" t="s">
        <v>97</v>
      </c>
      <c r="B44" s="96">
        <v>1</v>
      </c>
      <c r="C44" s="1"/>
      <c r="D44" s="97">
        <f t="shared" si="3"/>
        <v>0</v>
      </c>
      <c r="E44" s="2"/>
      <c r="F44" s="98">
        <f t="shared" si="4"/>
        <v>0</v>
      </c>
      <c r="G44" s="99">
        <f t="shared" si="5"/>
        <v>0</v>
      </c>
    </row>
    <row r="45" spans="1:7" ht="15.75" thickBot="1" x14ac:dyDescent="0.3">
      <c r="A45" s="101" t="s">
        <v>100</v>
      </c>
      <c r="B45" s="96">
        <v>1</v>
      </c>
      <c r="C45" s="1"/>
      <c r="D45" s="97">
        <f t="shared" si="3"/>
        <v>0</v>
      </c>
      <c r="E45" s="2"/>
      <c r="F45" s="98">
        <f t="shared" si="4"/>
        <v>0</v>
      </c>
      <c r="G45" s="99">
        <f t="shared" si="5"/>
        <v>0</v>
      </c>
    </row>
    <row r="46" spans="1:7" ht="15.75" thickBot="1" x14ac:dyDescent="0.3">
      <c r="A46" s="95" t="s">
        <v>28</v>
      </c>
      <c r="B46" s="96">
        <v>1</v>
      </c>
      <c r="C46" s="1"/>
      <c r="D46" s="97">
        <f t="shared" si="3"/>
        <v>0</v>
      </c>
      <c r="E46" s="2"/>
      <c r="F46" s="98">
        <f t="shared" si="4"/>
        <v>0</v>
      </c>
      <c r="G46" s="99">
        <f t="shared" si="5"/>
        <v>0</v>
      </c>
    </row>
    <row r="47" spans="1:7" ht="15.75" thickBot="1" x14ac:dyDescent="0.3">
      <c r="A47" s="95" t="s">
        <v>3</v>
      </c>
      <c r="B47" s="96">
        <v>1</v>
      </c>
      <c r="C47" s="1"/>
      <c r="D47" s="97">
        <f t="shared" si="3"/>
        <v>0</v>
      </c>
      <c r="E47" s="2"/>
      <c r="F47" s="98">
        <f t="shared" si="4"/>
        <v>0</v>
      </c>
      <c r="G47" s="99">
        <f t="shared" si="5"/>
        <v>0</v>
      </c>
    </row>
    <row r="48" spans="1:7" ht="15.75" thickBot="1" x14ac:dyDescent="0.3">
      <c r="A48" s="95" t="s">
        <v>39</v>
      </c>
      <c r="B48" s="96">
        <v>1</v>
      </c>
      <c r="C48" s="1"/>
      <c r="D48" s="97">
        <f t="shared" si="3"/>
        <v>0</v>
      </c>
      <c r="E48" s="2"/>
      <c r="F48" s="98">
        <f t="shared" si="4"/>
        <v>0</v>
      </c>
      <c r="G48" s="99">
        <f t="shared" si="5"/>
        <v>0</v>
      </c>
    </row>
    <row r="49" spans="1:7" ht="15.75" thickBot="1" x14ac:dyDescent="0.3">
      <c r="A49" s="104" t="s">
        <v>96</v>
      </c>
      <c r="B49" s="105"/>
      <c r="C49" s="106"/>
      <c r="D49" s="106"/>
      <c r="E49" s="107"/>
      <c r="F49" s="107"/>
      <c r="G49" s="108"/>
    </row>
    <row r="50" spans="1:7" x14ac:dyDescent="0.25">
      <c r="A50" s="109"/>
      <c r="B50" s="110" t="s">
        <v>0</v>
      </c>
      <c r="C50" s="111" t="s">
        <v>30</v>
      </c>
      <c r="D50" s="105" t="s">
        <v>31</v>
      </c>
      <c r="E50" s="112"/>
      <c r="F50" s="112"/>
      <c r="G50" s="113"/>
    </row>
    <row r="51" spans="1:7" ht="19.5" thickBot="1" x14ac:dyDescent="0.3">
      <c r="A51" s="114" t="s">
        <v>50</v>
      </c>
      <c r="B51" s="115">
        <f>SUM(G38:G48)</f>
        <v>0</v>
      </c>
      <c r="C51" s="116">
        <f>B51*0.21</f>
        <v>0</v>
      </c>
      <c r="D51" s="116">
        <f>B51+C51</f>
        <v>0</v>
      </c>
      <c r="E51" s="117"/>
      <c r="F51" s="117"/>
      <c r="G51" s="118"/>
    </row>
    <row r="52" spans="1:7" ht="15.75" thickBot="1" x14ac:dyDescent="0.3"/>
    <row r="53" spans="1:7" x14ac:dyDescent="0.25">
      <c r="A53" s="123"/>
      <c r="B53" s="105" t="s">
        <v>0</v>
      </c>
      <c r="C53" s="111" t="s">
        <v>30</v>
      </c>
      <c r="D53" s="105" t="s">
        <v>31</v>
      </c>
    </row>
    <row r="54" spans="1:7" ht="21.75" thickBot="1" x14ac:dyDescent="0.3">
      <c r="A54" s="124" t="s">
        <v>48</v>
      </c>
      <c r="B54" s="125">
        <f>B31+B51</f>
        <v>0</v>
      </c>
      <c r="C54" s="126">
        <f>B54*0.21</f>
        <v>0</v>
      </c>
      <c r="D54" s="126">
        <f>B54+C54</f>
        <v>0</v>
      </c>
    </row>
    <row r="55" spans="1:7" ht="15.75" thickBot="1" x14ac:dyDescent="0.3"/>
    <row r="56" spans="1:7" ht="19.5" thickBot="1" x14ac:dyDescent="0.3">
      <c r="A56" s="127" t="s">
        <v>34</v>
      </c>
      <c r="B56" s="128"/>
      <c r="C56" s="128"/>
      <c r="D56" s="128"/>
      <c r="E56" s="128"/>
      <c r="F56" s="128"/>
      <c r="G56" s="129"/>
    </row>
    <row r="57" spans="1:7" ht="19.5" thickBot="1" x14ac:dyDescent="0.3">
      <c r="A57" s="130" t="s">
        <v>32</v>
      </c>
      <c r="B57" s="131"/>
      <c r="C57" s="131"/>
      <c r="D57" s="131"/>
      <c r="E57" s="131"/>
      <c r="F57" s="131"/>
      <c r="G57" s="132"/>
    </row>
  </sheetData>
  <sheetProtection algorithmName="SHA-512" hashValue="oCBJKvliyWiORBcP0BQNbdeifSdp0RN6RObICv1CbeIvdkmD2C0t6NrCCnHcHqMafTyJBoqIYPkXK8JN9yJTLw==" saltValue="2acv1jExHjVVuec8/KaAaQ==" spinCount="100000" sheet="1" formatCells="0" formatColumns="0" formatRows="0" insertColumns="0" insertRows="0" insertHyperlinks="0" deleteColumns="0" deleteRows="0" selectLockedCells="1" sort="0" autoFilter="0" pivotTables="0"/>
  <mergeCells count="9">
    <mergeCell ref="E49:G51"/>
    <mergeCell ref="A57:G57"/>
    <mergeCell ref="A3:A4"/>
    <mergeCell ref="A56:G56"/>
    <mergeCell ref="A1:G2"/>
    <mergeCell ref="A32:G33"/>
    <mergeCell ref="E29:G31"/>
    <mergeCell ref="A34:G35"/>
    <mergeCell ref="A36:A37"/>
  </mergeCells>
  <phoneticPr fontId="8" type="noConversion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zoomScale="138" zoomScaleNormal="100" workbookViewId="0">
      <selection activeCell="A50" sqref="A50:XFD50"/>
    </sheetView>
  </sheetViews>
  <sheetFormatPr defaultColWidth="9.140625" defaultRowHeight="15" x14ac:dyDescent="0.25"/>
  <cols>
    <col min="1" max="1" width="65.85546875" style="4" customWidth="1"/>
    <col min="2" max="2" width="24.85546875" style="4" customWidth="1"/>
    <col min="3" max="3" width="21.42578125" style="4" customWidth="1"/>
    <col min="4" max="4" width="23.5703125" style="4" customWidth="1"/>
    <col min="5" max="7" width="21.42578125" style="4" customWidth="1"/>
    <col min="8" max="16384" width="9.140625" style="4"/>
  </cols>
  <sheetData>
    <row r="1" spans="1:7" ht="21" x14ac:dyDescent="0.25">
      <c r="A1" s="26" t="s">
        <v>110</v>
      </c>
      <c r="B1" s="27"/>
      <c r="C1" s="27"/>
      <c r="D1" s="27"/>
      <c r="E1" s="27"/>
      <c r="F1" s="27"/>
      <c r="G1" s="28"/>
    </row>
    <row r="2" spans="1:7" ht="15.75" thickBot="1" x14ac:dyDescent="0.3">
      <c r="A2" s="60"/>
      <c r="B2" s="61"/>
      <c r="C2" s="61"/>
      <c r="D2" s="61"/>
      <c r="E2" s="61"/>
      <c r="F2" s="61"/>
      <c r="G2" s="62"/>
    </row>
    <row r="3" spans="1:7" ht="15.75" thickBot="1" x14ac:dyDescent="0.3">
      <c r="A3" s="5" t="s">
        <v>21</v>
      </c>
      <c r="B3" s="44" t="s">
        <v>20</v>
      </c>
      <c r="C3" s="45"/>
      <c r="D3" s="46"/>
      <c r="E3" s="63" t="s">
        <v>25</v>
      </c>
      <c r="F3" s="64"/>
      <c r="G3" s="65"/>
    </row>
    <row r="4" spans="1:7" ht="15.75" thickBot="1" x14ac:dyDescent="0.3">
      <c r="A4" s="24" t="s">
        <v>46</v>
      </c>
      <c r="B4" s="66" t="s">
        <v>40</v>
      </c>
      <c r="C4" s="67"/>
      <c r="D4" s="68"/>
      <c r="E4" s="22" t="s">
        <v>24</v>
      </c>
      <c r="F4" s="69"/>
      <c r="G4" s="40"/>
    </row>
    <row r="5" spans="1:7" x14ac:dyDescent="0.25">
      <c r="A5" s="23" t="s">
        <v>10</v>
      </c>
      <c r="B5" s="54" t="s">
        <v>108</v>
      </c>
      <c r="C5" s="55"/>
      <c r="D5" s="56"/>
      <c r="E5" s="57"/>
      <c r="F5" s="58"/>
      <c r="G5" s="59"/>
    </row>
    <row r="6" spans="1:7" x14ac:dyDescent="0.25">
      <c r="A6" s="8" t="s">
        <v>16</v>
      </c>
      <c r="B6" s="29" t="s">
        <v>68</v>
      </c>
      <c r="C6" s="30"/>
      <c r="D6" s="31"/>
      <c r="E6" s="32"/>
      <c r="F6" s="33"/>
      <c r="G6" s="34"/>
    </row>
    <row r="7" spans="1:7" x14ac:dyDescent="0.25">
      <c r="A7" s="8" t="s">
        <v>11</v>
      </c>
      <c r="B7" s="29" t="s">
        <v>18</v>
      </c>
      <c r="C7" s="30"/>
      <c r="D7" s="31"/>
      <c r="E7" s="32"/>
      <c r="F7" s="33"/>
      <c r="G7" s="34"/>
    </row>
    <row r="8" spans="1:7" x14ac:dyDescent="0.25">
      <c r="A8" s="6" t="s">
        <v>12</v>
      </c>
      <c r="B8" s="29" t="s">
        <v>65</v>
      </c>
      <c r="C8" s="30"/>
      <c r="D8" s="31"/>
      <c r="E8" s="32"/>
      <c r="F8" s="33"/>
      <c r="G8" s="34"/>
    </row>
    <row r="9" spans="1:7" x14ac:dyDescent="0.25">
      <c r="A9" s="6" t="s">
        <v>13</v>
      </c>
      <c r="B9" s="29" t="s">
        <v>63</v>
      </c>
      <c r="C9" s="30"/>
      <c r="D9" s="31"/>
      <c r="E9" s="32"/>
      <c r="F9" s="33"/>
      <c r="G9" s="34"/>
    </row>
    <row r="10" spans="1:7" x14ac:dyDescent="0.25">
      <c r="A10" s="6" t="s">
        <v>14</v>
      </c>
      <c r="B10" s="29" t="s">
        <v>27</v>
      </c>
      <c r="C10" s="30"/>
      <c r="D10" s="31"/>
      <c r="E10" s="32"/>
      <c r="F10" s="33"/>
      <c r="G10" s="34"/>
    </row>
    <row r="11" spans="1:7" x14ac:dyDescent="0.25">
      <c r="A11" s="6" t="s">
        <v>15</v>
      </c>
      <c r="B11" s="29" t="s">
        <v>60</v>
      </c>
      <c r="C11" s="30"/>
      <c r="D11" s="31"/>
      <c r="E11" s="32"/>
      <c r="F11" s="33"/>
      <c r="G11" s="34"/>
    </row>
    <row r="12" spans="1:7" x14ac:dyDescent="0.25">
      <c r="A12" s="6" t="s">
        <v>22</v>
      </c>
      <c r="B12" s="29" t="s">
        <v>62</v>
      </c>
      <c r="C12" s="30"/>
      <c r="D12" s="31"/>
      <c r="E12" s="32"/>
      <c r="F12" s="33"/>
      <c r="G12" s="34"/>
    </row>
    <row r="13" spans="1:7" x14ac:dyDescent="0.25">
      <c r="A13" s="25" t="s">
        <v>64</v>
      </c>
      <c r="B13" s="47" t="s">
        <v>107</v>
      </c>
      <c r="C13" s="30"/>
      <c r="D13" s="31"/>
      <c r="E13" s="32"/>
      <c r="F13" s="33"/>
      <c r="G13" s="34"/>
    </row>
    <row r="14" spans="1:7" x14ac:dyDescent="0.25">
      <c r="A14" s="25" t="s">
        <v>66</v>
      </c>
      <c r="B14" s="29" t="s">
        <v>67</v>
      </c>
      <c r="C14" s="30"/>
      <c r="D14" s="31"/>
      <c r="E14" s="32"/>
      <c r="F14" s="33"/>
      <c r="G14" s="34"/>
    </row>
    <row r="15" spans="1:7" ht="15.75" thickBot="1" x14ac:dyDescent="0.3">
      <c r="A15" s="9" t="s">
        <v>19</v>
      </c>
      <c r="B15" s="48" t="s">
        <v>61</v>
      </c>
      <c r="C15" s="49"/>
      <c r="D15" s="50"/>
      <c r="E15" s="51"/>
      <c r="F15" s="52"/>
      <c r="G15" s="53"/>
    </row>
    <row r="16" spans="1:7" ht="15.75" thickBot="1" x14ac:dyDescent="0.3">
      <c r="A16" s="10"/>
      <c r="B16" s="11"/>
      <c r="C16" s="11"/>
      <c r="D16" s="11"/>
      <c r="E16" s="12"/>
      <c r="F16" s="12"/>
      <c r="G16" s="13"/>
    </row>
    <row r="17" spans="1:7" ht="15" customHeight="1" thickBot="1" x14ac:dyDescent="0.3">
      <c r="A17" s="5" t="s">
        <v>47</v>
      </c>
      <c r="B17" s="44" t="s">
        <v>79</v>
      </c>
      <c r="C17" s="45"/>
      <c r="D17" s="46"/>
      <c r="E17" s="21" t="s">
        <v>24</v>
      </c>
      <c r="F17" s="39"/>
      <c r="G17" s="40"/>
    </row>
    <row r="18" spans="1:7" x14ac:dyDescent="0.25">
      <c r="A18" s="6" t="s">
        <v>10</v>
      </c>
      <c r="B18" s="47" t="s">
        <v>108</v>
      </c>
      <c r="C18" s="30"/>
      <c r="D18" s="31"/>
      <c r="E18" s="32"/>
      <c r="F18" s="58"/>
      <c r="G18" s="59"/>
    </row>
    <row r="19" spans="1:7" x14ac:dyDescent="0.25">
      <c r="A19" s="8" t="s">
        <v>16</v>
      </c>
      <c r="B19" s="29" t="s">
        <v>17</v>
      </c>
      <c r="C19" s="30"/>
      <c r="D19" s="31"/>
      <c r="E19" s="32"/>
      <c r="F19" s="33"/>
      <c r="G19" s="34"/>
    </row>
    <row r="20" spans="1:7" x14ac:dyDescent="0.25">
      <c r="A20" s="8" t="s">
        <v>11</v>
      </c>
      <c r="B20" s="29" t="s">
        <v>18</v>
      </c>
      <c r="C20" s="30"/>
      <c r="D20" s="31"/>
      <c r="E20" s="32"/>
      <c r="F20" s="33"/>
      <c r="G20" s="34"/>
    </row>
    <row r="21" spans="1:7" x14ac:dyDescent="0.25">
      <c r="A21" s="6" t="s">
        <v>12</v>
      </c>
      <c r="B21" s="29" t="s">
        <v>29</v>
      </c>
      <c r="C21" s="30"/>
      <c r="D21" s="31"/>
      <c r="E21" s="32"/>
      <c r="F21" s="33"/>
      <c r="G21" s="34"/>
    </row>
    <row r="22" spans="1:7" x14ac:dyDescent="0.25">
      <c r="A22" s="6" t="s">
        <v>13</v>
      </c>
      <c r="B22" s="29" t="s">
        <v>63</v>
      </c>
      <c r="C22" s="30"/>
      <c r="D22" s="31"/>
      <c r="E22" s="32"/>
      <c r="F22" s="33"/>
      <c r="G22" s="34"/>
    </row>
    <row r="23" spans="1:7" x14ac:dyDescent="0.25">
      <c r="A23" s="6" t="s">
        <v>14</v>
      </c>
      <c r="B23" s="29" t="s">
        <v>27</v>
      </c>
      <c r="C23" s="30"/>
      <c r="D23" s="31"/>
      <c r="E23" s="32"/>
      <c r="F23" s="33"/>
      <c r="G23" s="34"/>
    </row>
    <row r="24" spans="1:7" ht="15" customHeight="1" x14ac:dyDescent="0.25">
      <c r="A24" s="6" t="s">
        <v>15</v>
      </c>
      <c r="B24" s="29" t="s">
        <v>26</v>
      </c>
      <c r="C24" s="30"/>
      <c r="D24" s="31"/>
      <c r="E24" s="32"/>
      <c r="F24" s="33"/>
      <c r="G24" s="34"/>
    </row>
    <row r="25" spans="1:7" x14ac:dyDescent="0.25">
      <c r="A25" s="6" t="s">
        <v>22</v>
      </c>
      <c r="B25" s="47" t="s">
        <v>109</v>
      </c>
      <c r="C25" s="30"/>
      <c r="D25" s="31"/>
      <c r="E25" s="32"/>
      <c r="F25" s="33"/>
      <c r="G25" s="34"/>
    </row>
    <row r="26" spans="1:7" ht="15.75" thickBot="1" x14ac:dyDescent="0.3">
      <c r="A26" s="9" t="s">
        <v>19</v>
      </c>
      <c r="B26" s="48" t="s">
        <v>23</v>
      </c>
      <c r="C26" s="49"/>
      <c r="D26" s="50"/>
      <c r="E26" s="51"/>
      <c r="F26" s="52"/>
      <c r="G26" s="53"/>
    </row>
    <row r="27" spans="1:7" ht="15.75" thickBot="1" x14ac:dyDescent="0.3">
      <c r="A27" s="70"/>
      <c r="B27" s="71"/>
      <c r="C27" s="71"/>
      <c r="D27" s="71"/>
      <c r="E27" s="71"/>
      <c r="F27" s="71"/>
      <c r="G27" s="72"/>
    </row>
    <row r="28" spans="1:7" ht="15" customHeight="1" thickBot="1" x14ac:dyDescent="0.3">
      <c r="A28" s="5" t="s">
        <v>38</v>
      </c>
      <c r="B28" s="44" t="s">
        <v>20</v>
      </c>
      <c r="C28" s="45"/>
      <c r="D28" s="46"/>
      <c r="E28" s="21" t="s">
        <v>24</v>
      </c>
      <c r="F28" s="39"/>
      <c r="G28" s="40"/>
    </row>
    <row r="29" spans="1:7" x14ac:dyDescent="0.25">
      <c r="A29" s="14" t="s">
        <v>41</v>
      </c>
      <c r="B29" s="35" t="s">
        <v>69</v>
      </c>
      <c r="C29" s="35"/>
      <c r="D29" s="35"/>
      <c r="E29" s="36"/>
      <c r="F29" s="37"/>
      <c r="G29" s="38"/>
    </row>
    <row r="30" spans="1:7" x14ac:dyDescent="0.25">
      <c r="A30" s="14" t="s">
        <v>42</v>
      </c>
      <c r="B30" s="43" t="s">
        <v>70</v>
      </c>
      <c r="C30" s="30"/>
      <c r="D30" s="42"/>
      <c r="E30" s="36"/>
      <c r="F30" s="37"/>
      <c r="G30" s="38"/>
    </row>
    <row r="31" spans="1:7" x14ac:dyDescent="0.25">
      <c r="A31" s="14" t="s">
        <v>44</v>
      </c>
      <c r="B31" s="43" t="s">
        <v>72</v>
      </c>
      <c r="C31" s="30"/>
      <c r="D31" s="42"/>
      <c r="E31" s="15"/>
      <c r="F31" s="16"/>
      <c r="G31" s="17"/>
    </row>
    <row r="32" spans="1:7" x14ac:dyDescent="0.25">
      <c r="A32" s="14" t="s">
        <v>74</v>
      </c>
      <c r="B32" s="43" t="s">
        <v>71</v>
      </c>
      <c r="C32" s="30"/>
      <c r="D32" s="42"/>
      <c r="E32" s="36"/>
      <c r="F32" s="37"/>
      <c r="G32" s="38"/>
    </row>
    <row r="33" spans="1:7" x14ac:dyDescent="0.25">
      <c r="A33" s="14" t="s">
        <v>75</v>
      </c>
      <c r="B33" s="43" t="s">
        <v>73</v>
      </c>
      <c r="C33" s="30"/>
      <c r="D33" s="42"/>
      <c r="E33" s="15"/>
      <c r="F33" s="16"/>
      <c r="G33" s="17"/>
    </row>
    <row r="34" spans="1:7" x14ac:dyDescent="0.25">
      <c r="A34" s="14" t="s">
        <v>43</v>
      </c>
      <c r="B34" s="35" t="s">
        <v>76</v>
      </c>
      <c r="C34" s="35"/>
      <c r="D34" s="35"/>
      <c r="E34" s="36"/>
      <c r="F34" s="37"/>
      <c r="G34" s="38"/>
    </row>
    <row r="35" spans="1:7" ht="15.75" thickBot="1" x14ac:dyDescent="0.3"/>
    <row r="36" spans="1:7" ht="15.75" thickBot="1" x14ac:dyDescent="0.3">
      <c r="A36" s="5" t="s">
        <v>77</v>
      </c>
      <c r="B36" s="44" t="s">
        <v>20</v>
      </c>
      <c r="C36" s="45"/>
      <c r="D36" s="46"/>
      <c r="E36" s="21" t="s">
        <v>24</v>
      </c>
      <c r="F36" s="39"/>
      <c r="G36" s="40"/>
    </row>
    <row r="37" spans="1:7" x14ac:dyDescent="0.25">
      <c r="A37" s="14" t="s">
        <v>82</v>
      </c>
      <c r="B37" s="35" t="s">
        <v>80</v>
      </c>
      <c r="C37" s="35"/>
      <c r="D37" s="35"/>
      <c r="E37" s="36"/>
      <c r="F37" s="37"/>
      <c r="G37" s="38"/>
    </row>
    <row r="38" spans="1:7" x14ac:dyDescent="0.25">
      <c r="A38" s="14" t="s">
        <v>83</v>
      </c>
      <c r="B38" s="41" t="s">
        <v>101</v>
      </c>
      <c r="C38" s="30"/>
      <c r="D38" s="42"/>
      <c r="E38" s="36"/>
      <c r="F38" s="37"/>
      <c r="G38" s="38"/>
    </row>
    <row r="39" spans="1:7" x14ac:dyDescent="0.25">
      <c r="A39" s="14" t="s">
        <v>84</v>
      </c>
      <c r="B39" s="20" t="s">
        <v>102</v>
      </c>
      <c r="C39" s="7"/>
      <c r="D39" s="18"/>
      <c r="E39" s="15"/>
      <c r="F39" s="16"/>
      <c r="G39" s="17"/>
    </row>
    <row r="40" spans="1:7" x14ac:dyDescent="0.25">
      <c r="A40" s="14" t="s">
        <v>81</v>
      </c>
      <c r="B40" s="41" t="s">
        <v>103</v>
      </c>
      <c r="C40" s="30"/>
      <c r="D40" s="42"/>
      <c r="E40" s="36"/>
      <c r="F40" s="37"/>
      <c r="G40" s="38"/>
    </row>
    <row r="41" spans="1:7" x14ac:dyDescent="0.25">
      <c r="A41" s="14" t="s">
        <v>86</v>
      </c>
      <c r="B41" s="43" t="s">
        <v>85</v>
      </c>
      <c r="C41" s="30"/>
      <c r="D41" s="42"/>
      <c r="E41" s="36"/>
      <c r="F41" s="37"/>
      <c r="G41" s="38"/>
    </row>
    <row r="42" spans="1:7" x14ac:dyDescent="0.25">
      <c r="A42" s="14" t="s">
        <v>87</v>
      </c>
      <c r="B42" s="35" t="s">
        <v>88</v>
      </c>
      <c r="C42" s="35"/>
      <c r="D42" s="35"/>
      <c r="E42" s="36"/>
      <c r="F42" s="37"/>
      <c r="G42" s="38"/>
    </row>
    <row r="43" spans="1:7" ht="15.75" thickBot="1" x14ac:dyDescent="0.3"/>
    <row r="44" spans="1:7" ht="15.75" thickBot="1" x14ac:dyDescent="0.3">
      <c r="A44" s="5" t="s">
        <v>90</v>
      </c>
      <c r="B44" s="44" t="s">
        <v>20</v>
      </c>
      <c r="C44" s="45"/>
      <c r="D44" s="46"/>
      <c r="E44" s="21" t="s">
        <v>24</v>
      </c>
      <c r="F44" s="39"/>
      <c r="G44" s="40"/>
    </row>
    <row r="45" spans="1:7" x14ac:dyDescent="0.25">
      <c r="A45" s="14" t="s">
        <v>82</v>
      </c>
      <c r="B45" s="35" t="s">
        <v>89</v>
      </c>
      <c r="C45" s="35"/>
      <c r="D45" s="35"/>
      <c r="E45" s="36"/>
      <c r="F45" s="37"/>
      <c r="G45" s="38"/>
    </row>
    <row r="46" spans="1:7" x14ac:dyDescent="0.25">
      <c r="A46" s="14" t="s">
        <v>83</v>
      </c>
      <c r="B46" s="41" t="s">
        <v>104</v>
      </c>
      <c r="C46" s="30"/>
      <c r="D46" s="42"/>
      <c r="E46" s="36"/>
      <c r="F46" s="37"/>
      <c r="G46" s="38"/>
    </row>
    <row r="47" spans="1:7" x14ac:dyDescent="0.25">
      <c r="A47" s="14" t="s">
        <v>81</v>
      </c>
      <c r="B47" s="41" t="s">
        <v>105</v>
      </c>
      <c r="C47" s="30"/>
      <c r="D47" s="42"/>
      <c r="E47" s="36"/>
      <c r="F47" s="37"/>
      <c r="G47" s="38"/>
    </row>
    <row r="48" spans="1:7" x14ac:dyDescent="0.25">
      <c r="A48" s="14" t="s">
        <v>86</v>
      </c>
      <c r="B48" s="73" t="s">
        <v>91</v>
      </c>
      <c r="C48" s="74"/>
      <c r="D48" s="75"/>
      <c r="E48" s="36"/>
      <c r="F48" s="37"/>
      <c r="G48" s="38"/>
    </row>
    <row r="52" spans="1:1" ht="15.75" x14ac:dyDescent="0.25">
      <c r="A52" s="19" t="s">
        <v>32</v>
      </c>
    </row>
    <row r="53" spans="1:1" ht="47.25" x14ac:dyDescent="0.25">
      <c r="A53" s="19" t="s">
        <v>33</v>
      </c>
    </row>
  </sheetData>
  <sheetProtection formatCells="0" formatColumns="0" formatRows="0" insertColumns="0" insertRows="0" insertHyperlinks="0" deleteColumns="0" deleteRows="0" sort="0" autoFilter="0" pivotTables="0"/>
  <mergeCells count="83">
    <mergeCell ref="B46:D46"/>
    <mergeCell ref="E46:G46"/>
    <mergeCell ref="B47:D47"/>
    <mergeCell ref="E47:G47"/>
    <mergeCell ref="B48:D48"/>
    <mergeCell ref="E48:G48"/>
    <mergeCell ref="E20:G20"/>
    <mergeCell ref="B21:D21"/>
    <mergeCell ref="F17:G17"/>
    <mergeCell ref="B20:D20"/>
    <mergeCell ref="B22:D22"/>
    <mergeCell ref="E21:G21"/>
    <mergeCell ref="E22:G22"/>
    <mergeCell ref="B18:D18"/>
    <mergeCell ref="B17:D17"/>
    <mergeCell ref="E18:G18"/>
    <mergeCell ref="B19:D19"/>
    <mergeCell ref="E19:G19"/>
    <mergeCell ref="B44:D44"/>
    <mergeCell ref="F44:G44"/>
    <mergeCell ref="B45:D45"/>
    <mergeCell ref="E45:G45"/>
    <mergeCell ref="A27:G27"/>
    <mergeCell ref="B31:D31"/>
    <mergeCell ref="B33:D33"/>
    <mergeCell ref="B36:D36"/>
    <mergeCell ref="B34:D34"/>
    <mergeCell ref="E34:G34"/>
    <mergeCell ref="E37:G37"/>
    <mergeCell ref="B32:D32"/>
    <mergeCell ref="E32:G32"/>
    <mergeCell ref="A1:G1"/>
    <mergeCell ref="A2:G2"/>
    <mergeCell ref="B3:D3"/>
    <mergeCell ref="E3:G3"/>
    <mergeCell ref="B4:D4"/>
    <mergeCell ref="F4:G4"/>
    <mergeCell ref="B5:D5"/>
    <mergeCell ref="E5:G5"/>
    <mergeCell ref="B8:D8"/>
    <mergeCell ref="E8:G8"/>
    <mergeCell ref="B6:D6"/>
    <mergeCell ref="B7:D7"/>
    <mergeCell ref="B9:D9"/>
    <mergeCell ref="E9:G9"/>
    <mergeCell ref="E6:G6"/>
    <mergeCell ref="E7:G7"/>
    <mergeCell ref="B10:D10"/>
    <mergeCell ref="E10:G10"/>
    <mergeCell ref="B11:D11"/>
    <mergeCell ref="E11:G11"/>
    <mergeCell ref="B12:D12"/>
    <mergeCell ref="E12:G12"/>
    <mergeCell ref="B15:D15"/>
    <mergeCell ref="E15:G15"/>
    <mergeCell ref="B13:D13"/>
    <mergeCell ref="E13:G13"/>
    <mergeCell ref="B14:D14"/>
    <mergeCell ref="E14:G14"/>
    <mergeCell ref="E25:G25"/>
    <mergeCell ref="B29:D29"/>
    <mergeCell ref="E29:G29"/>
    <mergeCell ref="B30:D30"/>
    <mergeCell ref="E30:G30"/>
    <mergeCell ref="B25:D25"/>
    <mergeCell ref="B26:D26"/>
    <mergeCell ref="E26:G26"/>
    <mergeCell ref="B23:D23"/>
    <mergeCell ref="E23:G23"/>
    <mergeCell ref="B24:D24"/>
    <mergeCell ref="E24:G24"/>
    <mergeCell ref="B42:D42"/>
    <mergeCell ref="E42:G42"/>
    <mergeCell ref="F28:G28"/>
    <mergeCell ref="F36:G36"/>
    <mergeCell ref="B38:D38"/>
    <mergeCell ref="E38:G38"/>
    <mergeCell ref="B40:D40"/>
    <mergeCell ref="E40:G40"/>
    <mergeCell ref="B41:D41"/>
    <mergeCell ref="E41:G41"/>
    <mergeCell ref="B28:D28"/>
    <mergeCell ref="B37:D37"/>
  </mergeCells>
  <pageMargins left="0.7" right="0.7" top="0.78740157499999996" bottom="0.78740157499999996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ČRo - CCTV</vt:lpstr>
      <vt:lpstr>Specifikace požadavků CCTV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2020-10-01T08:50:17Z</dcterms:created>
  <dcterms:modified xsi:type="dcterms:W3CDTF">2023-11-07T20:12:27Z</dcterms:modified>
</cp:coreProperties>
</file>